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8780" windowHeight="91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8" i="1"/>
  <c r="D21" s="1"/>
  <c r="D15"/>
  <c r="D13"/>
  <c r="D11"/>
  <c r="D10"/>
  <c r="D8"/>
  <c r="C7"/>
  <c r="D9"/>
  <c r="B21"/>
  <c r="D7"/>
  <c r="B25"/>
  <c r="B24"/>
  <c r="B22"/>
  <c r="B23"/>
  <c r="D20" l="1"/>
  <c r="D23" l="1"/>
  <c r="C22"/>
  <c r="D24"/>
  <c r="D22" l="1"/>
  <c r="C25"/>
  <c r="D25" s="1"/>
  <c r="D27" s="1"/>
</calcChain>
</file>

<file path=xl/sharedStrings.xml><?xml version="1.0" encoding="utf-8"?>
<sst xmlns="http://schemas.openxmlformats.org/spreadsheetml/2006/main" count="21" uniqueCount="19">
  <si>
    <t>desired net</t>
  </si>
  <si>
    <t>SS met</t>
  </si>
  <si>
    <t>Fed tax</t>
  </si>
  <si>
    <t>SS</t>
  </si>
  <si>
    <t>M/C</t>
  </si>
  <si>
    <t>State</t>
  </si>
  <si>
    <t>Total</t>
  </si>
  <si>
    <t>Gross Pay is</t>
  </si>
  <si>
    <t>Gross</t>
  </si>
  <si>
    <t>Net</t>
  </si>
  <si>
    <t>SS tax</t>
  </si>
  <si>
    <t>M/C tax</t>
  </si>
  <si>
    <t>State tax</t>
  </si>
  <si>
    <t>Scenario</t>
  </si>
  <si>
    <t>401k</t>
  </si>
  <si>
    <t>Fed/state taxable</t>
  </si>
  <si>
    <t>2012 SS limit</t>
  </si>
  <si>
    <t>YTD SS taxable</t>
  </si>
  <si>
    <t>Desired Net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</si>
</sst>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0"/>
      <name val="Arial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6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3" borderId="0" xfId="0" applyNumberFormat="1" applyFont="1" applyFill="1"/>
    <xf numFmtId="0" fontId="1" fillId="3" borderId="0" xfId="0" applyFont="1" applyFill="1"/>
    <xf numFmtId="0" fontId="1" fillId="0" borderId="0" xfId="0" applyFont="1" applyFill="1"/>
    <xf numFmtId="164" fontId="1" fillId="0" borderId="0" xfId="0" applyNumberFormat="1" applyFont="1" applyFill="1"/>
    <xf numFmtId="164" fontId="1" fillId="0" borderId="0" xfId="0" applyNumberFormat="1" applyFont="1"/>
    <xf numFmtId="164" fontId="1" fillId="0" borderId="1" xfId="0" applyNumberFormat="1" applyFont="1" applyFill="1" applyBorder="1"/>
    <xf numFmtId="9" fontId="1" fillId="2" borderId="0" xfId="0" applyNumberFormat="1" applyFont="1" applyFill="1"/>
    <xf numFmtId="10" fontId="1" fillId="0" borderId="0" xfId="0" applyNumberFormat="1" applyFont="1"/>
    <xf numFmtId="10" fontId="1" fillId="2" borderId="0" xfId="0" applyNumberFormat="1" applyFont="1" applyFill="1"/>
    <xf numFmtId="9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zoomScale="140" workbookViewId="0">
      <selection activeCell="D5" sqref="D5"/>
    </sheetView>
  </sheetViews>
  <sheetFormatPr defaultRowHeight="15"/>
  <cols>
    <col min="1" max="1" width="21.85546875" style="1" customWidth="1"/>
    <col min="2" max="2" width="9.85546875" style="1" bestFit="1" customWidth="1"/>
    <col min="3" max="3" width="11.5703125" style="1" customWidth="1"/>
    <col min="4" max="4" width="12.140625" style="2" bestFit="1" customWidth="1"/>
    <col min="5" max="5" width="4.28515625" style="1" customWidth="1"/>
    <col min="6" max="6" width="17" style="1" bestFit="1" customWidth="1"/>
    <col min="7" max="7" width="12.85546875" style="1" customWidth="1"/>
    <col min="8" max="16384" width="9.140625" style="1"/>
  </cols>
  <sheetData>
    <row r="1" spans="1:8">
      <c r="F1" s="3" t="s">
        <v>13</v>
      </c>
      <c r="G1" s="4"/>
      <c r="H1" s="5"/>
    </row>
    <row r="2" spans="1:8">
      <c r="F2" s="3" t="s">
        <v>18</v>
      </c>
      <c r="G2" s="3">
        <v>7500</v>
      </c>
      <c r="H2" s="5"/>
    </row>
    <row r="3" spans="1:8">
      <c r="F3" s="3" t="s">
        <v>16</v>
      </c>
      <c r="G3" s="3">
        <v>110100</v>
      </c>
      <c r="H3" s="5"/>
    </row>
    <row r="4" spans="1:8">
      <c r="A4" s="1" t="s">
        <v>0</v>
      </c>
      <c r="C4" s="2"/>
      <c r="D4" s="6">
        <v>7500</v>
      </c>
      <c r="E4" s="6"/>
      <c r="F4" s="4" t="s">
        <v>17</v>
      </c>
      <c r="G4" s="3">
        <v>120000</v>
      </c>
      <c r="H4" s="5"/>
    </row>
    <row r="5" spans="1:8">
      <c r="A5" s="1" t="s">
        <v>1</v>
      </c>
      <c r="C5" s="7"/>
      <c r="E5" s="8"/>
      <c r="F5" s="5"/>
      <c r="G5" s="5"/>
      <c r="H5" s="5"/>
    </row>
    <row r="6" spans="1:8">
      <c r="E6" s="6"/>
      <c r="F6" s="5"/>
      <c r="G6" s="5"/>
      <c r="H6" s="5"/>
    </row>
    <row r="7" spans="1:8">
      <c r="A7" s="1" t="s">
        <v>14</v>
      </c>
      <c r="B7" s="9">
        <v>0.05</v>
      </c>
      <c r="C7" s="10">
        <f>100%-B7</f>
        <v>0.95</v>
      </c>
      <c r="D7" s="10">
        <f>B7</f>
        <v>0.05</v>
      </c>
      <c r="F7" s="5"/>
      <c r="G7" s="5"/>
    </row>
    <row r="8" spans="1:8">
      <c r="A8" s="1" t="s">
        <v>2</v>
      </c>
      <c r="B8" s="11">
        <v>0.25</v>
      </c>
      <c r="C8" s="12">
        <v>0.95</v>
      </c>
      <c r="D8" s="10">
        <f>B8*C8</f>
        <v>0.23749999999999999</v>
      </c>
    </row>
    <row r="9" spans="1:8">
      <c r="A9" s="1" t="s">
        <v>3</v>
      </c>
      <c r="B9" s="11">
        <v>0</v>
      </c>
      <c r="C9" s="10"/>
      <c r="D9" s="10">
        <f>B9</f>
        <v>0</v>
      </c>
    </row>
    <row r="10" spans="1:8">
      <c r="A10" s="1" t="s">
        <v>4</v>
      </c>
      <c r="B10" s="11">
        <v>1.4500000000000001E-2</v>
      </c>
      <c r="C10" s="10"/>
      <c r="D10" s="10">
        <f>B10</f>
        <v>1.4500000000000001E-2</v>
      </c>
    </row>
    <row r="11" spans="1:8">
      <c r="A11" s="1" t="s">
        <v>5</v>
      </c>
      <c r="B11" s="11">
        <v>6.6000000000000003E-2</v>
      </c>
      <c r="C11" s="12">
        <v>0.95</v>
      </c>
      <c r="D11" s="10">
        <f>B11*C11</f>
        <v>6.2700000000000006E-2</v>
      </c>
    </row>
    <row r="12" spans="1:8">
      <c r="D12" s="10"/>
    </row>
    <row r="13" spans="1:8">
      <c r="A13" s="1" t="s">
        <v>6</v>
      </c>
      <c r="D13" s="10">
        <f>SUM(D7:D11)</f>
        <v>0.36470000000000002</v>
      </c>
    </row>
    <row r="14" spans="1:8">
      <c r="D14" s="10"/>
    </row>
    <row r="15" spans="1:8">
      <c r="A15" s="5"/>
      <c r="D15" s="10">
        <f>100%-D13</f>
        <v>0.63529999999999998</v>
      </c>
    </row>
    <row r="18" spans="1:4">
      <c r="A18" s="1" t="s">
        <v>7</v>
      </c>
      <c r="D18" s="2">
        <f>D4/D15</f>
        <v>11805.446245868094</v>
      </c>
    </row>
    <row r="19" spans="1:4">
      <c r="A19" s="1" t="s">
        <v>15</v>
      </c>
      <c r="B19" s="2"/>
    </row>
    <row r="20" spans="1:4">
      <c r="A20" s="1" t="s">
        <v>8</v>
      </c>
      <c r="D20" s="2">
        <f>D18</f>
        <v>11805.446245868094</v>
      </c>
    </row>
    <row r="21" spans="1:4">
      <c r="A21" s="1" t="s">
        <v>14</v>
      </c>
      <c r="B21" s="12">
        <f>B7</f>
        <v>0.05</v>
      </c>
      <c r="D21" s="2">
        <f>D18*B21</f>
        <v>590.27231229340475</v>
      </c>
    </row>
    <row r="22" spans="1:4">
      <c r="A22" s="1" t="s">
        <v>2</v>
      </c>
      <c r="B22" s="10">
        <f>B8</f>
        <v>0.25</v>
      </c>
      <c r="C22" s="2">
        <f>D20-D21</f>
        <v>11215.17393357469</v>
      </c>
      <c r="D22" s="2">
        <f>C22*B22</f>
        <v>2803.7934833936724</v>
      </c>
    </row>
    <row r="23" spans="1:4">
      <c r="A23" s="1" t="s">
        <v>10</v>
      </c>
      <c r="B23" s="10">
        <f>B9</f>
        <v>0</v>
      </c>
      <c r="D23" s="2">
        <f>D20*B23</f>
        <v>0</v>
      </c>
    </row>
    <row r="24" spans="1:4">
      <c r="A24" s="1" t="s">
        <v>11</v>
      </c>
      <c r="B24" s="10">
        <f>B10</f>
        <v>1.4500000000000001E-2</v>
      </c>
      <c r="D24" s="2">
        <f>D20*B24</f>
        <v>171.17897056508735</v>
      </c>
    </row>
    <row r="25" spans="1:4">
      <c r="A25" s="1" t="s">
        <v>12</v>
      </c>
      <c r="B25" s="10">
        <f>B11</f>
        <v>6.6000000000000003E-2</v>
      </c>
      <c r="C25" s="2">
        <f>C22</f>
        <v>11215.17393357469</v>
      </c>
      <c r="D25" s="2">
        <f>C25*B25</f>
        <v>740.20147961592954</v>
      </c>
    </row>
    <row r="26" spans="1:4">
      <c r="B26" s="10"/>
    </row>
    <row r="27" spans="1:4">
      <c r="A27" s="1" t="s">
        <v>9</v>
      </c>
      <c r="D27" s="7">
        <f>D20-D21-D22-D23-D24-D25</f>
        <v>7500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Amgen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Aslanian</dc:creator>
  <cp:lastModifiedBy>sonia</cp:lastModifiedBy>
  <cp:lastPrinted>2012-06-23T02:38:46Z</cp:lastPrinted>
  <dcterms:created xsi:type="dcterms:W3CDTF">2007-06-14T01:06:51Z</dcterms:created>
  <dcterms:modified xsi:type="dcterms:W3CDTF">2012-06-23T03:12:51Z</dcterms:modified>
</cp:coreProperties>
</file>